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00" yWindow="570" windowWidth="11100" windowHeight="5085"/>
  </bookViews>
  <sheets>
    <sheet name="Πινακας 6" sheetId="2" r:id="rId1"/>
  </sheets>
  <definedNames>
    <definedName name="_xlnm.Print_Area" localSheetId="0">'Πινακας 6'!$A$1:$M$49</definedName>
  </definedNames>
  <calcPr calcId="145621"/>
</workbook>
</file>

<file path=xl/calcChain.xml><?xml version="1.0" encoding="utf-8"?>
<calcChain xmlns="http://schemas.openxmlformats.org/spreadsheetml/2006/main">
  <c r="E12" i="2" l="1"/>
  <c r="C12" i="2" l="1"/>
  <c r="E13" i="2" l="1"/>
  <c r="G13" i="2" l="1"/>
  <c r="C13" i="2"/>
  <c r="D13" i="2" s="1"/>
  <c r="K11" i="2"/>
  <c r="I11" i="2"/>
  <c r="J11" i="2" s="1"/>
  <c r="K10" i="2"/>
  <c r="L10" i="2" s="1"/>
  <c r="I10" i="2"/>
  <c r="K9" i="2"/>
  <c r="L9" i="2" s="1"/>
  <c r="I9" i="2"/>
  <c r="J9" i="2" s="1"/>
  <c r="K8" i="2"/>
  <c r="L8" i="2" s="1"/>
  <c r="I8" i="2"/>
  <c r="J8" i="2" s="1"/>
  <c r="K7" i="2"/>
  <c r="L7" i="2" s="1"/>
  <c r="I7" i="2"/>
  <c r="H8" i="2" l="1"/>
  <c r="P17" i="2" s="1"/>
  <c r="H9" i="2"/>
  <c r="P18" i="2" s="1"/>
  <c r="H10" i="2"/>
  <c r="P19" i="2" s="1"/>
  <c r="H7" i="2"/>
  <c r="P16" i="2" s="1"/>
  <c r="F11" i="2"/>
  <c r="O20" i="2" s="1"/>
  <c r="F12" i="2"/>
  <c r="H11" i="2"/>
  <c r="P20" i="2" s="1"/>
  <c r="I12" i="2"/>
  <c r="J12" i="2" s="1"/>
  <c r="D8" i="2"/>
  <c r="D9" i="2"/>
  <c r="D10" i="2"/>
  <c r="F9" i="2"/>
  <c r="O18" i="2" s="1"/>
  <c r="K12" i="2"/>
  <c r="L12" i="2" s="1"/>
  <c r="D11" i="2"/>
  <c r="D12" i="2"/>
  <c r="D7" i="2"/>
  <c r="H12" i="2"/>
  <c r="L11" i="2"/>
  <c r="K13" i="2"/>
  <c r="L13" i="2" s="1"/>
  <c r="J7" i="2"/>
  <c r="F8" i="2"/>
  <c r="O17" i="2" s="1"/>
  <c r="F10" i="2"/>
  <c r="O19" i="2" s="1"/>
  <c r="F13" i="2"/>
  <c r="F7" i="2"/>
  <c r="O16" i="2" s="1"/>
  <c r="J10" i="2"/>
  <c r="I13" i="2" l="1"/>
  <c r="J13" i="2" s="1"/>
</calcChain>
</file>

<file path=xl/sharedStrings.xml><?xml version="1.0" encoding="utf-8"?>
<sst xmlns="http://schemas.openxmlformats.org/spreadsheetml/2006/main" count="29" uniqueCount="21">
  <si>
    <t>Διάρκεια Ανεργίας</t>
  </si>
  <si>
    <t>%</t>
  </si>
  <si>
    <t>Μέχρι 15 μέρες</t>
  </si>
  <si>
    <t>15 μέρες - 3 μήνες</t>
  </si>
  <si>
    <t>3 μήνες - 6 μήνες</t>
  </si>
  <si>
    <t>6 μήνες - 12 μήνες</t>
  </si>
  <si>
    <t>12 μήνες και άνω</t>
  </si>
  <si>
    <t xml:space="preserve">ΣΥΝΟΛΟ </t>
  </si>
  <si>
    <t>Αρ.</t>
  </si>
  <si>
    <t>πάνω από 12 μήνες</t>
  </si>
  <si>
    <t>από  6 μήνες μέχρι 12 μήνες</t>
  </si>
  <si>
    <t>από 3 μήνες μέχρι 6 μήνες</t>
  </si>
  <si>
    <t>κάτω από 15 μέρες</t>
  </si>
  <si>
    <t xml:space="preserve">ΠΙΝΑΚΑΣ 6:  ΔΙΑΡΚΕΙΑ ΕΓΓΕΓΡΑΜΜΕΝΗΣ ΑΝΕΡΓΙΑΣ </t>
  </si>
  <si>
    <t>6 μήνες και άνω</t>
  </si>
  <si>
    <t>από 15 μέρες μέχρι 3 μήνες</t>
  </si>
  <si>
    <t>Ετήσια Μεταβολή</t>
  </si>
  <si>
    <t>Μηνιαία Μεταβολή</t>
  </si>
  <si>
    <t xml:space="preserve">                    ΕΤΗΣΙΑ ΚΑΙ ΜΗΝΙΑΙΑ ΜΕΤΑΒΟΛΗ </t>
  </si>
  <si>
    <t>ΔΕΚΕΜΒΡΙΟΣ</t>
  </si>
  <si>
    <t>ΙΑΝΟΥΑΡΙΟΣ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</si>
</sst>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4" x14ac:knownFonts="1">
    <font>
      <sz val="10"/>
      <name val="Arial"/>
      <charset val="161"/>
    </font>
    <font>
      <sz val="11"/>
      <color indexed="8"/>
      <name val="Calibri"/>
      <family val="2"/>
    </font>
    <font>
      <sz val="10"/>
      <name val="Arial"/>
      <family val="2"/>
      <charset val="161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2"/>
      <color indexed="10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name val="Calibri"/>
      <family val="2"/>
      <charset val="161"/>
      <scheme val="minor"/>
    </font>
    <font>
      <sz val="1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12"/>
      <name val="Arial Greek"/>
      <family val="2"/>
      <charset val="161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12" applyNumberFormat="0" applyAlignment="0" applyProtection="0"/>
    <xf numFmtId="0" fontId="14" fillId="28" borderId="13" applyNumberFormat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9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20" fillId="30" borderId="12" applyNumberFormat="0" applyAlignment="0" applyProtection="0"/>
    <xf numFmtId="0" fontId="21" fillId="0" borderId="17" applyNumberFormat="0" applyFill="0" applyAlignment="0" applyProtection="0"/>
    <xf numFmtId="0" fontId="22" fillId="31" borderId="0" applyNumberFormat="0" applyBorder="0" applyAlignment="0" applyProtection="0"/>
    <xf numFmtId="0" fontId="10" fillId="0" borderId="0"/>
    <xf numFmtId="0" fontId="1" fillId="32" borderId="18" applyNumberFormat="0" applyFont="0" applyAlignment="0" applyProtection="0"/>
    <xf numFmtId="0" fontId="23" fillId="27" borderId="19" applyNumberFormat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0" borderId="0" applyNumberFormat="0" applyFill="0" applyBorder="0" applyAlignment="0" applyProtection="0"/>
  </cellStyleXfs>
  <cellXfs count="71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  <xf numFmtId="3" fontId="0" fillId="0" borderId="0" xfId="0" applyNumberFormat="1"/>
    <xf numFmtId="0" fontId="3" fillId="0" borderId="0" xfId="0" applyFont="1" applyAlignment="1"/>
    <xf numFmtId="0" fontId="7" fillId="0" borderId="0" xfId="0" applyFont="1"/>
    <xf numFmtId="164" fontId="0" fillId="0" borderId="0" xfId="40" applyNumberFormat="1" applyFont="1"/>
    <xf numFmtId="0" fontId="8" fillId="0" borderId="0" xfId="0" applyFont="1"/>
    <xf numFmtId="0" fontId="6" fillId="0" borderId="0" xfId="0" applyFont="1"/>
    <xf numFmtId="3" fontId="6" fillId="0" borderId="0" xfId="0" applyNumberFormat="1" applyFont="1"/>
    <xf numFmtId="0" fontId="5" fillId="0" borderId="0" xfId="0" applyFont="1"/>
    <xf numFmtId="0" fontId="9" fillId="0" borderId="1" xfId="0" applyFont="1" applyBorder="1"/>
    <xf numFmtId="9" fontId="9" fillId="0" borderId="1" xfId="0" applyNumberFormat="1" applyFont="1" applyBorder="1"/>
    <xf numFmtId="3" fontId="9" fillId="0" borderId="0" xfId="0" applyNumberFormat="1" applyFont="1"/>
    <xf numFmtId="0" fontId="9" fillId="0" borderId="2" xfId="0" applyFont="1" applyBorder="1"/>
    <xf numFmtId="0" fontId="9" fillId="0" borderId="3" xfId="0" applyFont="1" applyBorder="1"/>
    <xf numFmtId="9" fontId="9" fillId="0" borderId="4" xfId="0" applyNumberFormat="1" applyFont="1" applyBorder="1"/>
    <xf numFmtId="0" fontId="9" fillId="0" borderId="5" xfId="0" applyFont="1" applyBorder="1"/>
    <xf numFmtId="0" fontId="0" fillId="0" borderId="0" xfId="0" applyAlignment="1">
      <alignment horizontal="center"/>
    </xf>
    <xf numFmtId="0" fontId="28" fillId="0" borderId="7" xfId="0" applyFont="1" applyBorder="1"/>
    <xf numFmtId="164" fontId="27" fillId="0" borderId="8" xfId="0" applyNumberFormat="1" applyFont="1" applyBorder="1" applyAlignment="1">
      <alignment horizontal="center"/>
    </xf>
    <xf numFmtId="0" fontId="27" fillId="0" borderId="7" xfId="0" applyFont="1" applyBorder="1"/>
    <xf numFmtId="164" fontId="27" fillId="0" borderId="9" xfId="0" applyNumberFormat="1" applyFont="1" applyBorder="1" applyAlignment="1">
      <alignment horizontal="center"/>
    </xf>
    <xf numFmtId="0" fontId="2" fillId="0" borderId="21" xfId="0" applyFont="1" applyBorder="1"/>
    <xf numFmtId="3" fontId="28" fillId="0" borderId="8" xfId="0" applyNumberFormat="1" applyFont="1" applyBorder="1"/>
    <xf numFmtId="164" fontId="28" fillId="0" borderId="8" xfId="0" applyNumberFormat="1" applyFont="1" applyBorder="1"/>
    <xf numFmtId="164" fontId="28" fillId="0" borderId="9" xfId="0" applyNumberFormat="1" applyFont="1" applyBorder="1"/>
    <xf numFmtId="3" fontId="28" fillId="34" borderId="8" xfId="0" applyNumberFormat="1" applyFont="1" applyFill="1" applyBorder="1"/>
    <xf numFmtId="164" fontId="28" fillId="34" borderId="8" xfId="0" applyNumberFormat="1" applyFont="1" applyFill="1" applyBorder="1"/>
    <xf numFmtId="0" fontId="27" fillId="0" borderId="10" xfId="0" applyFont="1" applyBorder="1"/>
    <xf numFmtId="3" fontId="27" fillId="0" borderId="6" xfId="0" applyNumberFormat="1" applyFont="1" applyBorder="1"/>
    <xf numFmtId="164" fontId="27" fillId="0" borderId="6" xfId="0" applyNumberFormat="1" applyFont="1" applyBorder="1"/>
    <xf numFmtId="3" fontId="28" fillId="33" borderId="6" xfId="0" applyNumberFormat="1" applyFont="1" applyFill="1" applyBorder="1"/>
    <xf numFmtId="164" fontId="27" fillId="0" borderId="11" xfId="0" applyNumberFormat="1" applyFont="1" applyBorder="1"/>
    <xf numFmtId="0" fontId="2" fillId="0" borderId="0" xfId="0" applyFont="1"/>
    <xf numFmtId="9" fontId="28" fillId="33" borderId="8" xfId="0" applyNumberFormat="1" applyFont="1" applyFill="1" applyBorder="1"/>
    <xf numFmtId="164" fontId="28" fillId="0" borderId="25" xfId="0" applyNumberFormat="1" applyFont="1" applyBorder="1"/>
    <xf numFmtId="3" fontId="28" fillId="0" borderId="25" xfId="0" applyNumberFormat="1" applyFont="1" applyBorder="1"/>
    <xf numFmtId="164" fontId="28" fillId="0" borderId="26" xfId="0" applyNumberFormat="1" applyFont="1" applyBorder="1"/>
    <xf numFmtId="0" fontId="31" fillId="0" borderId="0" xfId="0" applyFont="1" applyBorder="1" applyAlignment="1">
      <alignment horizontal="left"/>
    </xf>
    <xf numFmtId="0" fontId="31" fillId="0" borderId="0" xfId="0" applyFont="1" applyBorder="1"/>
    <xf numFmtId="3" fontId="28" fillId="33" borderId="27" xfId="0" applyNumberFormat="1" applyFont="1" applyFill="1" applyBorder="1"/>
    <xf numFmtId="164" fontId="28" fillId="33" borderId="27" xfId="0" applyNumberFormat="1" applyFont="1" applyFill="1" applyBorder="1"/>
    <xf numFmtId="0" fontId="29" fillId="33" borderId="27" xfId="0" applyFont="1" applyFill="1" applyBorder="1"/>
    <xf numFmtId="164" fontId="28" fillId="33" borderId="28" xfId="0" applyNumberFormat="1" applyFont="1" applyFill="1" applyBorder="1"/>
    <xf numFmtId="9" fontId="28" fillId="0" borderId="8" xfId="0" applyNumberFormat="1" applyFont="1" applyBorder="1"/>
    <xf numFmtId="9" fontId="28" fillId="34" borderId="8" xfId="0" applyNumberFormat="1" applyFont="1" applyFill="1" applyBorder="1"/>
    <xf numFmtId="0" fontId="27" fillId="0" borderId="8" xfId="0" applyFont="1" applyBorder="1" applyAlignment="1">
      <alignment horizontal="center"/>
    </xf>
    <xf numFmtId="0" fontId="28" fillId="0" borderId="29" xfId="0" applyFont="1" applyBorder="1"/>
    <xf numFmtId="0" fontId="28" fillId="34" borderId="7" xfId="0" applyFont="1" applyFill="1" applyBorder="1"/>
    <xf numFmtId="164" fontId="28" fillId="34" borderId="9" xfId="0" applyNumberFormat="1" applyFont="1" applyFill="1" applyBorder="1"/>
    <xf numFmtId="0" fontId="28" fillId="33" borderId="7" xfId="0" applyFont="1" applyFill="1" applyBorder="1"/>
    <xf numFmtId="9" fontId="27" fillId="0" borderId="6" xfId="0" applyNumberFormat="1" applyFont="1" applyBorder="1"/>
    <xf numFmtId="1" fontId="30" fillId="0" borderId="6" xfId="0" applyNumberFormat="1" applyFont="1" applyBorder="1"/>
    <xf numFmtId="3" fontId="2" fillId="0" borderId="8" xfId="0" applyNumberFormat="1" applyFont="1" applyBorder="1"/>
    <xf numFmtId="3" fontId="2" fillId="0" borderId="8" xfId="0" applyNumberFormat="1" applyFont="1" applyFill="1" applyBorder="1"/>
    <xf numFmtId="0" fontId="32" fillId="0" borderId="8" xfId="0" applyFont="1" applyBorder="1"/>
    <xf numFmtId="3" fontId="2" fillId="34" borderId="8" xfId="0" applyNumberFormat="1" applyFont="1" applyFill="1" applyBorder="1"/>
    <xf numFmtId="9" fontId="28" fillId="0" borderId="25" xfId="0" applyNumberFormat="1" applyFont="1" applyBorder="1"/>
    <xf numFmtId="9" fontId="28" fillId="33" borderId="27" xfId="0" applyNumberFormat="1" applyFont="1" applyFill="1" applyBorder="1"/>
    <xf numFmtId="3" fontId="0" fillId="0" borderId="8" xfId="0" applyNumberFormat="1" applyFill="1" applyBorder="1"/>
    <xf numFmtId="3" fontId="0" fillId="34" borderId="8" xfId="0" applyNumberFormat="1" applyFill="1" applyBorder="1"/>
    <xf numFmtId="3" fontId="0" fillId="0" borderId="8" xfId="0" applyNumberFormat="1" applyBorder="1"/>
    <xf numFmtId="0" fontId="33" fillId="0" borderId="8" xfId="0" applyFont="1" applyBorder="1"/>
    <xf numFmtId="0" fontId="7" fillId="0" borderId="0" xfId="0" applyFont="1" applyAlignment="1">
      <alignment horizontal="center"/>
    </xf>
    <xf numFmtId="0" fontId="27" fillId="0" borderId="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27" fillId="0" borderId="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te 2" xfId="38"/>
    <cellStyle name="Output" xfId="39" builtinId="21" customBuiltin="1"/>
    <cellStyle name="Percent" xfId="40" builtinId="5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/>
              <a:t>Ποσοστιαία κατανομή εγγεγραμμένων ανέργων κατά διάρκεια ανεργίας τον Ιανουάριο  του 2019 και 2020
</a:t>
            </a:r>
          </a:p>
        </c:rich>
      </c:tx>
      <c:layout>
        <c:manualLayout>
          <c:xMode val="edge"/>
          <c:yMode val="edge"/>
          <c:x val="0.11475405502369759"/>
          <c:y val="3.41615448539152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927215266922783E-2"/>
          <c:y val="0.23700112721019595"/>
          <c:w val="0.79015382817407565"/>
          <c:h val="0.576224257234307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'Πινακας 6'!$O$15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6'!$N$16:$N$20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6'!$O$16:$O$20</c:f>
              <c:numCache>
                <c:formatCode>0%</c:formatCode>
                <c:ptCount val="5"/>
                <c:pt idx="0">
                  <c:v>6.1968918613291978E-2</c:v>
                </c:pt>
                <c:pt idx="1">
                  <c:v>0.47833672579238151</c:v>
                </c:pt>
                <c:pt idx="2">
                  <c:v>0.18477593615715163</c:v>
                </c:pt>
                <c:pt idx="3">
                  <c:v>0.10325999159962522</c:v>
                </c:pt>
                <c:pt idx="4">
                  <c:v>0.17165842783754967</c:v>
                </c:pt>
              </c:numCache>
            </c:numRef>
          </c:val>
        </c:ser>
        <c:ser>
          <c:idx val="1"/>
          <c:order val="1"/>
          <c:tx>
            <c:strRef>
              <c:f>'Πινακας 6'!$P$15</c:f>
              <c:strCache>
                <c:ptCount val="1"/>
                <c:pt idx="0">
                  <c:v>2019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6'!$N$16:$N$20</c:f>
              <c:strCache>
                <c:ptCount val="5"/>
                <c:pt idx="0">
                  <c:v>κάτω από 15 μέρες</c:v>
                </c:pt>
                <c:pt idx="1">
                  <c:v>από 15 μέρες μέχρι 3 μήνες</c:v>
                </c:pt>
                <c:pt idx="2">
                  <c:v>από 3 μήνες μέχρι 6 μήνες</c:v>
                </c:pt>
                <c:pt idx="3">
                  <c:v>από  6 μήνες μέχρι 12 μήνες</c:v>
                </c:pt>
                <c:pt idx="4">
                  <c:v>πάνω από 12 μήνες</c:v>
                </c:pt>
              </c:strCache>
            </c:strRef>
          </c:cat>
          <c:val>
            <c:numRef>
              <c:f>'Πινακας 6'!$P$16:$P$20</c:f>
              <c:numCache>
                <c:formatCode>0%</c:formatCode>
                <c:ptCount val="5"/>
                <c:pt idx="0">
                  <c:v>6.0158693827725644E-2</c:v>
                </c:pt>
                <c:pt idx="1">
                  <c:v>0.5187304493781949</c:v>
                </c:pt>
                <c:pt idx="2">
                  <c:v>0.18520637827115283</c:v>
                </c:pt>
                <c:pt idx="3">
                  <c:v>0.10414282444495308</c:v>
                </c:pt>
                <c:pt idx="4">
                  <c:v>0.13176165407797361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3207040"/>
        <c:axId val="183209344"/>
      </c:barChart>
      <c:catAx>
        <c:axId val="183207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2093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3209344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8320704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lang="el-GR"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" l="0.750000000000003" r="0.750000000000003" t="1" header="0.5" footer="0.5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l-GR" sz="1200" b="1" i="0" u="none" strike="noStrike" baseline="0">
                <a:solidFill>
                  <a:srgbClr val="000000"/>
                </a:solidFill>
                <a:latin typeface="Calibri"/>
              </a:rPr>
              <a:t>Μεταβολή εγγεγραμμένης ανεργίας μεταξύ 2018 και 2019 κατά διάρκεια  - Ιανουάριος</a:t>
            </a: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l-GR" sz="18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layout>
        <c:manualLayout>
          <c:xMode val="edge"/>
          <c:yMode val="edge"/>
          <c:x val="0.11392407199100114"/>
          <c:y val="3.81679389312977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29843491785752"/>
          <c:y val="0.29508232995539413"/>
          <c:w val="0.87394847866239589"/>
          <c:h val="0.43773783882395861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-2.2508436522466846E-17"/>
                  <c:y val="1.52671755725191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1.0178117048346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l-GR"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'Πινακας 6'!$B$7:$B$11</c:f>
              <c:strCache>
                <c:ptCount val="5"/>
                <c:pt idx="0">
                  <c:v>Μέχρι 15 μέρες</c:v>
                </c:pt>
                <c:pt idx="1">
                  <c:v>15 μέρες - 3 μήνες</c:v>
                </c:pt>
                <c:pt idx="2">
                  <c:v>3 μήνες - 6 μήνες</c:v>
                </c:pt>
                <c:pt idx="3">
                  <c:v>6 μήνες - 12 μήνες</c:v>
                </c:pt>
                <c:pt idx="4">
                  <c:v>12 μήνες και άνω</c:v>
                </c:pt>
              </c:strCache>
            </c:strRef>
          </c:cat>
          <c:val>
            <c:numRef>
              <c:f>'Πινακας 6'!$I$7:$I$11</c:f>
              <c:numCache>
                <c:formatCode>#,##0</c:formatCode>
                <c:ptCount val="5"/>
                <c:pt idx="0">
                  <c:v>-341</c:v>
                </c:pt>
                <c:pt idx="1">
                  <c:v>-1207</c:v>
                </c:pt>
                <c:pt idx="2">
                  <c:v>-864</c:v>
                </c:pt>
                <c:pt idx="3">
                  <c:v>-466</c:v>
                </c:pt>
                <c:pt idx="4">
                  <c:v>-1859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7836160"/>
        <c:axId val="197932160"/>
      </c:barChart>
      <c:catAx>
        <c:axId val="1978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lang="el-GR"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932160"/>
        <c:crosses val="autoZero"/>
        <c:auto val="1"/>
        <c:lblAlgn val="ctr"/>
        <c:lblOffset val="100"/>
        <c:noMultiLvlLbl val="0"/>
      </c:catAx>
      <c:valAx>
        <c:axId val="19793216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 lang="el-GR"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9783616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14</xdr:row>
      <xdr:rowOff>19050</xdr:rowOff>
    </xdr:from>
    <xdr:to>
      <xdr:col>12</xdr:col>
      <xdr:colOff>466725</xdr:colOff>
      <xdr:row>32</xdr:row>
      <xdr:rowOff>104775</xdr:rowOff>
    </xdr:to>
    <xdr:graphicFrame macro="">
      <xdr:nvGraphicFramePr>
        <xdr:cNvPr id="118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32</xdr:row>
      <xdr:rowOff>142875</xdr:rowOff>
    </xdr:from>
    <xdr:to>
      <xdr:col>12</xdr:col>
      <xdr:colOff>476250</xdr:colOff>
      <xdr:row>48</xdr:row>
      <xdr:rowOff>47625</xdr:rowOff>
    </xdr:to>
    <xdr:graphicFrame macro="">
      <xdr:nvGraphicFramePr>
        <xdr:cNvPr id="11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3"/>
  <sheetViews>
    <sheetView tabSelected="1" workbookViewId="0">
      <selection activeCell="O27" sqref="O27"/>
    </sheetView>
  </sheetViews>
  <sheetFormatPr defaultRowHeight="12.75" x14ac:dyDescent="0.2"/>
  <cols>
    <col min="1" max="1" width="7.42578125" customWidth="1"/>
    <col min="2" max="2" width="17.85546875" customWidth="1"/>
    <col min="3" max="3" width="7" customWidth="1"/>
    <col min="4" max="4" width="7.85546875" bestFit="1" customWidth="1"/>
    <col min="5" max="5" width="7" customWidth="1"/>
    <col min="6" max="6" width="7.85546875" bestFit="1" customWidth="1"/>
    <col min="7" max="7" width="6.7109375" customWidth="1"/>
    <col min="8" max="8" width="7" customWidth="1"/>
    <col min="9" max="9" width="7.42578125" customWidth="1"/>
    <col min="11" max="11" width="7" customWidth="1"/>
    <col min="12" max="12" width="8.85546875" customWidth="1"/>
    <col min="14" max="14" width="24.42578125" bestFit="1" customWidth="1"/>
    <col min="32" max="32" width="24.42578125" bestFit="1" customWidth="1"/>
    <col min="35" max="35" width="18.140625" customWidth="1"/>
    <col min="37" max="37" width="10.5703125" customWidth="1"/>
  </cols>
  <sheetData>
    <row r="1" spans="1:37" x14ac:dyDescent="0.2">
      <c r="B1" s="5" t="s">
        <v>13</v>
      </c>
      <c r="C1" s="5"/>
      <c r="D1" s="5"/>
      <c r="E1" s="5"/>
      <c r="F1" s="5"/>
      <c r="G1" s="5"/>
      <c r="H1" s="5"/>
      <c r="I1" s="5"/>
      <c r="J1" s="5"/>
      <c r="K1" s="5"/>
      <c r="L1" s="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</row>
    <row r="2" spans="1:37" x14ac:dyDescent="0.2">
      <c r="A2" s="1"/>
      <c r="B2" s="6" t="s">
        <v>18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</row>
    <row r="3" spans="1:37" ht="6.75" customHeight="1" thickBot="1" x14ac:dyDescent="0.25">
      <c r="A3" s="1"/>
      <c r="B3" s="6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</row>
    <row r="4" spans="1:37" x14ac:dyDescent="0.2">
      <c r="A4" s="9"/>
      <c r="B4" s="24"/>
      <c r="C4" s="67" t="s">
        <v>19</v>
      </c>
      <c r="D4" s="67"/>
      <c r="E4" s="67" t="s">
        <v>20</v>
      </c>
      <c r="F4" s="67"/>
      <c r="G4" s="67"/>
      <c r="H4" s="67"/>
      <c r="I4" s="67"/>
      <c r="J4" s="67"/>
      <c r="K4" s="69"/>
      <c r="L4" s="70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</row>
    <row r="5" spans="1:37" x14ac:dyDescent="0.2">
      <c r="A5" s="9"/>
      <c r="B5" s="22" t="s">
        <v>0</v>
      </c>
      <c r="C5" s="66">
        <v>2019</v>
      </c>
      <c r="D5" s="66"/>
      <c r="E5" s="66">
        <v>2019</v>
      </c>
      <c r="F5" s="66"/>
      <c r="G5" s="66">
        <v>2020</v>
      </c>
      <c r="H5" s="66"/>
      <c r="I5" s="66" t="s">
        <v>16</v>
      </c>
      <c r="J5" s="66"/>
      <c r="K5" s="66" t="s">
        <v>17</v>
      </c>
      <c r="L5" s="68"/>
      <c r="M5" s="9"/>
      <c r="N5" s="9"/>
      <c r="O5" s="65"/>
      <c r="P5" s="65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</row>
    <row r="6" spans="1:37" ht="15.75" x14ac:dyDescent="0.25">
      <c r="A6" s="9"/>
      <c r="B6" s="20"/>
      <c r="C6" s="48" t="s">
        <v>8</v>
      </c>
      <c r="D6" s="21" t="s">
        <v>1</v>
      </c>
      <c r="E6" s="48" t="s">
        <v>8</v>
      </c>
      <c r="F6" s="21" t="s">
        <v>1</v>
      </c>
      <c r="G6" s="48" t="s">
        <v>8</v>
      </c>
      <c r="H6" s="21" t="s">
        <v>1</v>
      </c>
      <c r="I6" s="48" t="s">
        <v>8</v>
      </c>
      <c r="J6" s="21" t="s">
        <v>1</v>
      </c>
      <c r="K6" s="48" t="s">
        <v>8</v>
      </c>
      <c r="L6" s="23" t="s">
        <v>1</v>
      </c>
      <c r="M6" s="9"/>
      <c r="O6" s="40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7" ht="15.75" x14ac:dyDescent="0.25">
      <c r="A7" s="9"/>
      <c r="B7" s="20" t="s">
        <v>2</v>
      </c>
      <c r="C7" s="55">
        <v>1263</v>
      </c>
      <c r="D7" s="46">
        <f>C7/C13</f>
        <v>4.9950563575242239E-2</v>
      </c>
      <c r="E7" s="63">
        <v>1918</v>
      </c>
      <c r="F7" s="46">
        <f>E7/E13</f>
        <v>6.1968918613291978E-2</v>
      </c>
      <c r="G7" s="63">
        <v>1577</v>
      </c>
      <c r="H7" s="46">
        <f>G7/G13</f>
        <v>6.0158693827725644E-2</v>
      </c>
      <c r="I7" s="25">
        <f>G7-E7</f>
        <v>-341</v>
      </c>
      <c r="J7" s="26">
        <f t="shared" ref="J7:J12" si="0">I7/E7</f>
        <v>-0.17778936392075079</v>
      </c>
      <c r="K7" s="25">
        <f>G7-C7</f>
        <v>314</v>
      </c>
      <c r="L7" s="27">
        <f t="shared" ref="L7:L12" si="1">K7/G7</f>
        <v>0.19911223842739378</v>
      </c>
      <c r="M7" s="9"/>
      <c r="O7" s="41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</row>
    <row r="8" spans="1:37" ht="15.75" x14ac:dyDescent="0.25">
      <c r="A8" s="9"/>
      <c r="B8" s="20" t="s">
        <v>3</v>
      </c>
      <c r="C8" s="56">
        <v>14549</v>
      </c>
      <c r="D8" s="46">
        <f>C8/C13</f>
        <v>0.57540043504053784</v>
      </c>
      <c r="E8" s="61">
        <v>14805</v>
      </c>
      <c r="F8" s="46">
        <f>E8/E13</f>
        <v>0.47833672579238151</v>
      </c>
      <c r="G8" s="61">
        <v>13598</v>
      </c>
      <c r="H8" s="46">
        <f>G8/G13</f>
        <v>0.5187304493781949</v>
      </c>
      <c r="I8" s="25">
        <f>G8-E8</f>
        <v>-1207</v>
      </c>
      <c r="J8" s="26">
        <f t="shared" si="0"/>
        <v>-8.1526511313745359E-2</v>
      </c>
      <c r="K8" s="25">
        <f t="shared" ref="K8:K13" si="2">G8-C8</f>
        <v>-951</v>
      </c>
      <c r="L8" s="27">
        <f t="shared" si="1"/>
        <v>-6.9936755405206649E-2</v>
      </c>
      <c r="M8" s="9"/>
      <c r="O8" s="41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7" ht="15.75" x14ac:dyDescent="0.25">
      <c r="A9" s="9"/>
      <c r="B9" s="20" t="s">
        <v>4</v>
      </c>
      <c r="C9" s="56">
        <v>3198</v>
      </c>
      <c r="D9" s="46">
        <f>C9/C13</f>
        <v>0.12647814910025706</v>
      </c>
      <c r="E9" s="61">
        <v>5719</v>
      </c>
      <c r="F9" s="46">
        <f>E9/E13</f>
        <v>0.18477593615715163</v>
      </c>
      <c r="G9" s="61">
        <v>4855</v>
      </c>
      <c r="H9" s="59">
        <f>G9/G13</f>
        <v>0.18520637827115283</v>
      </c>
      <c r="I9" s="38">
        <f>G9-E9</f>
        <v>-864</v>
      </c>
      <c r="J9" s="26">
        <f t="shared" si="0"/>
        <v>-0.15107536282566883</v>
      </c>
      <c r="K9" s="25">
        <f t="shared" si="2"/>
        <v>1657</v>
      </c>
      <c r="L9" s="27">
        <f t="shared" si="1"/>
        <v>0.34129763130792995</v>
      </c>
      <c r="M9" s="9"/>
      <c r="O9" s="40"/>
      <c r="Q9" s="14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7" ht="15.75" x14ac:dyDescent="0.25">
      <c r="A10" s="9"/>
      <c r="B10" s="49" t="s">
        <v>5</v>
      </c>
      <c r="C10" s="56">
        <v>2797</v>
      </c>
      <c r="D10" s="46">
        <f>C10/C13</f>
        <v>0.11061894403796717</v>
      </c>
      <c r="E10" s="61">
        <v>3196</v>
      </c>
      <c r="F10" s="46">
        <f>E10/E13</f>
        <v>0.10325999159962522</v>
      </c>
      <c r="G10" s="61">
        <v>2730</v>
      </c>
      <c r="H10" s="46">
        <f>G10/G13</f>
        <v>0.10414282444495308</v>
      </c>
      <c r="I10" s="25">
        <f>G10-E10</f>
        <v>-466</v>
      </c>
      <c r="J10" s="37">
        <f t="shared" si="0"/>
        <v>-0.14580725907384232</v>
      </c>
      <c r="K10" s="38">
        <f t="shared" si="2"/>
        <v>-67</v>
      </c>
      <c r="L10" s="39">
        <f t="shared" si="1"/>
        <v>-2.4542124542124542E-2</v>
      </c>
      <c r="M10" s="9"/>
      <c r="O10" s="40"/>
      <c r="Q10" s="14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2"/>
    </row>
    <row r="11" spans="1:37" ht="15.75" x14ac:dyDescent="0.25">
      <c r="A11" s="9"/>
      <c r="B11" s="50" t="s">
        <v>6</v>
      </c>
      <c r="C11" s="58">
        <v>3478</v>
      </c>
      <c r="D11" s="47">
        <f>C11/C13</f>
        <v>0.13755190824599564</v>
      </c>
      <c r="E11" s="62">
        <v>5313</v>
      </c>
      <c r="F11" s="47">
        <f>E11/E13</f>
        <v>0.17165842783754967</v>
      </c>
      <c r="G11" s="62">
        <v>3454</v>
      </c>
      <c r="H11" s="47">
        <f>G11/G13</f>
        <v>0.13176165407797361</v>
      </c>
      <c r="I11" s="28">
        <f>G11-E11</f>
        <v>-1859</v>
      </c>
      <c r="J11" s="29">
        <f t="shared" si="0"/>
        <v>-0.34989648033126292</v>
      </c>
      <c r="K11" s="28">
        <f t="shared" si="2"/>
        <v>-24</v>
      </c>
      <c r="L11" s="51">
        <f t="shared" si="1"/>
        <v>-6.9484655471916618E-3</v>
      </c>
      <c r="M11" s="10"/>
      <c r="O11" s="40"/>
      <c r="Q11" s="14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4"/>
    </row>
    <row r="12" spans="1:37" ht="15.75" x14ac:dyDescent="0.25">
      <c r="A12" s="9"/>
      <c r="B12" s="52" t="s">
        <v>14</v>
      </c>
      <c r="C12" s="57">
        <f t="shared" ref="C12" si="3">C10+C11</f>
        <v>6275</v>
      </c>
      <c r="D12" s="36">
        <f>C12/C13</f>
        <v>0.24817085228396282</v>
      </c>
      <c r="E12" s="64">
        <f t="shared" ref="E12" si="4">E10+E11</f>
        <v>8509</v>
      </c>
      <c r="F12" s="36">
        <f>E12/E13</f>
        <v>0.27491841943717488</v>
      </c>
      <c r="G12" s="64">
        <v>6184</v>
      </c>
      <c r="H12" s="60">
        <f>G12/G13</f>
        <v>0.23590447852292667</v>
      </c>
      <c r="I12" s="42">
        <f>SUM(I10,I11)</f>
        <v>-2325</v>
      </c>
      <c r="J12" s="43">
        <f t="shared" si="0"/>
        <v>-0.2732400987190034</v>
      </c>
      <c r="K12" s="44">
        <f t="shared" ref="K12" si="5">K10+K11</f>
        <v>-91</v>
      </c>
      <c r="L12" s="45">
        <f t="shared" si="1"/>
        <v>-1.4715394566623545E-2</v>
      </c>
      <c r="M12" s="10"/>
      <c r="N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4"/>
    </row>
    <row r="13" spans="1:37" ht="13.5" thickBot="1" x14ac:dyDescent="0.25">
      <c r="A13" s="9"/>
      <c r="B13" s="30" t="s">
        <v>7</v>
      </c>
      <c r="C13" s="31">
        <f>SUM(C7:C11)</f>
        <v>25285</v>
      </c>
      <c r="D13" s="53">
        <f>C13/C13</f>
        <v>1</v>
      </c>
      <c r="E13" s="31">
        <f>SUM(E7:E11)</f>
        <v>30951</v>
      </c>
      <c r="F13" s="53">
        <f>E13/E13</f>
        <v>1</v>
      </c>
      <c r="G13" s="54">
        <f>SUM(G7:G11)</f>
        <v>26214</v>
      </c>
      <c r="H13" s="53">
        <v>1</v>
      </c>
      <c r="I13" s="31">
        <f>SUM(I7,I8,I9,I12)</f>
        <v>-4737</v>
      </c>
      <c r="J13" s="32">
        <f>I13/E13</f>
        <v>-0.15304836677328681</v>
      </c>
      <c r="K13" s="33">
        <f t="shared" si="2"/>
        <v>929</v>
      </c>
      <c r="L13" s="34">
        <f>K13/G13</f>
        <v>3.5439078355077439E-2</v>
      </c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7" x14ac:dyDescent="0.2">
      <c r="A14" s="9"/>
      <c r="B14" s="9"/>
      <c r="C14" s="9"/>
      <c r="D14" s="11"/>
      <c r="E14" s="9"/>
      <c r="F14" s="11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4"/>
      <c r="AI14" s="4"/>
      <c r="AJ14" s="4"/>
      <c r="AK14" s="7"/>
    </row>
    <row r="15" spans="1:37" ht="13.5" thickBot="1" x14ac:dyDescent="0.25">
      <c r="B15" s="3"/>
      <c r="N15" s="9"/>
      <c r="O15" s="19">
        <v>2018</v>
      </c>
      <c r="P15" s="19">
        <v>2019</v>
      </c>
    </row>
    <row r="16" spans="1:37" ht="13.5" thickBot="1" x14ac:dyDescent="0.25">
      <c r="N16" s="12" t="s">
        <v>12</v>
      </c>
      <c r="O16" s="13">
        <f>F7</f>
        <v>6.1968918613291978E-2</v>
      </c>
      <c r="P16" s="13">
        <f>H7</f>
        <v>6.0158693827725644E-2</v>
      </c>
    </row>
    <row r="17" spans="14:35" ht="13.5" thickBot="1" x14ac:dyDescent="0.25">
      <c r="N17" s="18" t="s">
        <v>15</v>
      </c>
      <c r="O17" s="13">
        <f>F8</f>
        <v>0.47833672579238151</v>
      </c>
      <c r="P17" s="13">
        <f>H8</f>
        <v>0.5187304493781949</v>
      </c>
    </row>
    <row r="18" spans="14:35" ht="16.5" thickBot="1" x14ac:dyDescent="0.3">
      <c r="N18" s="15" t="s">
        <v>11</v>
      </c>
      <c r="O18" s="13">
        <f>F9</f>
        <v>0.18477593615715163</v>
      </c>
      <c r="P18" s="13">
        <f>H9</f>
        <v>0.18520637827115283</v>
      </c>
      <c r="AI18" s="8"/>
    </row>
    <row r="19" spans="14:35" ht="13.5" thickBot="1" x14ac:dyDescent="0.25">
      <c r="N19" s="15" t="s">
        <v>10</v>
      </c>
      <c r="O19" s="13">
        <f>F10</f>
        <v>0.10325999159962522</v>
      </c>
      <c r="P19" s="13">
        <f>H10</f>
        <v>0.10414282444495308</v>
      </c>
    </row>
    <row r="20" spans="14:35" ht="13.5" thickBot="1" x14ac:dyDescent="0.25">
      <c r="N20" s="16" t="s">
        <v>9</v>
      </c>
      <c r="O20" s="17">
        <f>F11</f>
        <v>0.17165842783754967</v>
      </c>
      <c r="P20" s="17">
        <f>H11</f>
        <v>0.13176165407797361</v>
      </c>
    </row>
    <row r="33" spans="14:14" x14ac:dyDescent="0.2">
      <c r="N33" s="35"/>
    </row>
  </sheetData>
  <mergeCells count="9">
    <mergeCell ref="O5:P5"/>
    <mergeCell ref="C5:D5"/>
    <mergeCell ref="C4:D4"/>
    <mergeCell ref="K5:L5"/>
    <mergeCell ref="E5:F5"/>
    <mergeCell ref="G5:H5"/>
    <mergeCell ref="I5:J5"/>
    <mergeCell ref="E4:J4"/>
    <mergeCell ref="K4:L4"/>
  </mergeCells>
  <phoneticPr fontId="0" type="noConversion"/>
  <pageMargins left="0.75" right="0.4" top="1" bottom="1" header="0.5" footer="0.5"/>
  <pageSetup paperSize="9" scale="8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Πινακας 6</vt:lpstr>
      <vt:lpstr>'Πινακας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2020-02-10T06:26:09Z</cp:lastPrinted>
  <dcterms:created xsi:type="dcterms:W3CDTF">2003-11-05T10:42:27Z</dcterms:created>
  <dcterms:modified xsi:type="dcterms:W3CDTF">2020-02-24T07:59:11Z</dcterms:modified>
</cp:coreProperties>
</file>